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195" windowWidth="15600" windowHeight="3615"/>
  </bookViews>
  <sheets>
    <sheet name="גיליון1" sheetId="2" r:id="rId1"/>
  </sheets>
  <definedNames>
    <definedName name="madd1">גיליון1!$M$3</definedName>
    <definedName name="madd2">גיליון1!$M$4</definedName>
    <definedName name="madd3">גיליון1!$M$5</definedName>
    <definedName name="madd4">גיליון1!$M$6</definedName>
    <definedName name="mitz1">גיליון1!$O$3</definedName>
    <definedName name="mitz2">גיליון1!$O$4</definedName>
    <definedName name="mitz3">גיליון1!$O$5</definedName>
    <definedName name="mitz4">גיליון1!$O$6</definedName>
    <definedName name="perr1">גיליון1!$N$3</definedName>
    <definedName name="perr2">גיליון1!$N$4</definedName>
    <definedName name="perr3">גיליון1!$N$5</definedName>
    <definedName name="perr4">גיליון1!$N$6</definedName>
    <definedName name="perr5">גיליון1!$N$7</definedName>
  </definedNames>
  <calcPr calcId="145621"/>
</workbook>
</file>

<file path=xl/calcChain.xml><?xml version="1.0" encoding="utf-8"?>
<calcChain xmlns="http://schemas.openxmlformats.org/spreadsheetml/2006/main">
  <c r="D3" i="2" l="1"/>
  <c r="H3" i="2" s="1"/>
  <c r="E3" i="2"/>
  <c r="F3" i="2"/>
  <c r="D4" i="2"/>
  <c r="E4" i="2"/>
  <c r="F4" i="2"/>
  <c r="D5" i="2"/>
  <c r="H5" i="2" s="1"/>
  <c r="E5" i="2"/>
  <c r="F5" i="2"/>
  <c r="D6" i="2"/>
  <c r="E6" i="2"/>
  <c r="F6" i="2"/>
  <c r="D7" i="2"/>
  <c r="G7" i="2" s="1"/>
  <c r="E7" i="2"/>
  <c r="F7" i="2"/>
  <c r="D8" i="2"/>
  <c r="E8" i="2"/>
  <c r="F8" i="2"/>
  <c r="F2" i="2"/>
  <c r="E2" i="2"/>
  <c r="G2" i="2" s="1"/>
  <c r="D2" i="2"/>
  <c r="H4" i="2"/>
  <c r="G4" i="2"/>
  <c r="G6" i="2"/>
  <c r="G8" i="2"/>
  <c r="O4" i="2"/>
  <c r="H8" i="2" s="1"/>
  <c r="H2" i="2" l="1"/>
  <c r="I2" i="2" s="1"/>
  <c r="G5" i="2"/>
  <c r="G3" i="2"/>
  <c r="O5" i="2"/>
  <c r="I3" i="2"/>
  <c r="I4" i="2"/>
  <c r="I5" i="2"/>
  <c r="I8" i="2"/>
  <c r="H6" i="2" l="1"/>
  <c r="I6" i="2" s="1"/>
  <c r="H7" i="2"/>
  <c r="I7" i="2" s="1"/>
  <c r="O6" i="2"/>
</calcChain>
</file>

<file path=xl/comments1.xml><?xml version="1.0" encoding="utf-8"?>
<comments xmlns="http://schemas.openxmlformats.org/spreadsheetml/2006/main">
  <authors>
    <author xml:space="preserve"> אריק שרון</author>
    <author>TC</author>
  </authors>
  <commentList>
    <comment ref="M2" authorId="0">
      <text>
        <r>
          <rPr>
            <b/>
            <sz val="8"/>
            <color indexed="10"/>
            <rFont val="Tahoma"/>
            <family val="2"/>
          </rPr>
          <t xml:space="preserve"> MADD1-4</t>
        </r>
      </text>
    </comment>
    <comment ref="N2" authorId="0">
      <text>
        <r>
          <rPr>
            <b/>
            <sz val="8"/>
            <color indexed="10"/>
            <rFont val="Tahoma"/>
            <family val="2"/>
          </rPr>
          <t xml:space="preserve"> PERR1-5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O2" authorId="1">
      <text>
        <r>
          <rPr>
            <b/>
            <sz val="8"/>
            <color indexed="81"/>
            <rFont val="Tahoma"/>
            <family val="2"/>
          </rPr>
          <t xml:space="preserve">כאן נחשב את הסכום המצטבר עד תחילת מדרגת השכר, עבור החישוב המדורג.
נעשה זאת על-מנת להוסיף סכום זה לחישוב השכר החלקי 
של אותה מדרגה.
</t>
        </r>
        <r>
          <rPr>
            <b/>
            <sz val="8"/>
            <color indexed="10"/>
            <rFont val="Tahoma"/>
            <family val="2"/>
          </rPr>
          <t>כאן התאים MITZ 1-5</t>
        </r>
      </text>
    </comment>
  </commentList>
</comments>
</file>

<file path=xl/sharedStrings.xml><?xml version="1.0" encoding="utf-8"?>
<sst xmlns="http://schemas.openxmlformats.org/spreadsheetml/2006/main" count="29" uniqueCount="29">
  <si>
    <t>אלי</t>
  </si>
  <si>
    <t>בני</t>
  </si>
  <si>
    <t>גבי</t>
  </si>
  <si>
    <t>דני</t>
  </si>
  <si>
    <t>הדר</t>
  </si>
  <si>
    <t>ושתי</t>
  </si>
  <si>
    <t>זיו</t>
  </si>
  <si>
    <t>שם לקוח</t>
  </si>
  <si>
    <t>עלות מוצר א'</t>
  </si>
  <si>
    <t>עלות מוצר ב'</t>
  </si>
  <si>
    <t>עלות הקניה</t>
  </si>
  <si>
    <t>הנחה רגילה בש"ח</t>
  </si>
  <si>
    <t>הנחה מדורגת שולית בש"ח</t>
  </si>
  <si>
    <t>מחיר סופי</t>
  </si>
  <si>
    <t>אחוז הנחה</t>
  </si>
  <si>
    <t>לרשום בצד את תאי העזר, מומלץ לתת להם שמות בתיבת השם.</t>
  </si>
  <si>
    <t>להפוך את כל הערכים בנוסחא להפניות מקובעות לתאי העזר, אין להשאיר ערכים בנוסחה הסופית (למעט 0,1,100%).</t>
  </si>
  <si>
    <t>מ...</t>
  </si>
  <si>
    <t>עד...</t>
  </si>
  <si>
    <r>
      <rPr>
        <b/>
        <sz val="10"/>
        <rFont val="Arial"/>
        <family val="2"/>
      </rPr>
      <t>לא לגעת באקסל</t>
    </r>
    <r>
      <rPr>
        <sz val="10"/>
        <rFont val="Arial"/>
        <family val="2"/>
      </rPr>
      <t xml:space="preserve"> !!!!
קודם כל לשבת אחורה, לקרוא פעמיים את הסעיף, </t>
    </r>
    <r>
      <rPr>
        <b/>
        <sz val="10"/>
        <rFont val="Arial"/>
        <family val="2"/>
      </rPr>
      <t>להבין</t>
    </r>
    <r>
      <rPr>
        <sz val="10"/>
        <rFont val="Arial"/>
        <family val="2"/>
      </rPr>
      <t>, ולחשוב איך פותרים אותו.</t>
    </r>
  </si>
  <si>
    <t>לפתור פתרון ראשוני ובו מומלץ בחום לרשום ידנית את הערכים בנוסחא - ללא הפניות.</t>
  </si>
  <si>
    <t>לבדוק את נכונות הנוסחא ע"י הצבת ערכים שונים בתאים.</t>
  </si>
  <si>
    <t>מצטבר</t>
  </si>
  <si>
    <t>שלבי עבודה מומלצים לפתרון התרגיל</t>
  </si>
  <si>
    <t>לשכפל ולבדוק עוד מס' ערכים בהמשך הטבלה - על-מנת לוודא שאין בעיה בקיבועים.</t>
  </si>
  <si>
    <t>מהו החישוב המדורג?</t>
  </si>
  <si>
    <t>עלות הקנייה
אפשרות 2</t>
  </si>
  <si>
    <t>עלות הקנייה
אפשרות 3</t>
  </si>
  <si>
    <t>החישוב המדורג הינו חישוב הנותן לכל מדרגה את ההנחה שמגיעה לה, וסוכם את ההנחות לכדי הנחה סופית אחת.
לדוגמא, אם אדם קנה ב900 ₪: לא מגיעה לו הנחה.
אם קנה ב1500 ₪: עד ה-1000 הראשונים (תחילת המדרגה) לא מגיעה לו הנחה, אולם, הוא קנה ב500 (1500-1000)₪ מהמדרגה השניה, ועל מדרגה זו חלה הנחה של 10%.
ולכן, מגיעה לקוח זה הנחה כוללת של: 0 (על המדרגה הראשונה) + 500*10%, סה"כ 50 ש"ח הנחה.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</si>
</sst>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4" borderId="0" applyNumberFormat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 applyBorder="1"/>
    <xf numFmtId="0" fontId="0" fillId="3" borderId="0" xfId="0" applyFill="1"/>
    <xf numFmtId="0" fontId="0" fillId="3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0" fillId="2" borderId="0" xfId="0" applyFill="1" applyBorder="1" applyAlignment="1"/>
    <xf numFmtId="0" fontId="3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2" fillId="5" borderId="8" xfId="0" applyFont="1" applyFill="1" applyBorder="1"/>
    <xf numFmtId="0" fontId="0" fillId="5" borderId="8" xfId="0" applyFill="1" applyBorder="1"/>
    <xf numFmtId="0" fontId="6" fillId="4" borderId="8" xfId="1" applyBorder="1" applyAlignment="1">
      <alignment horizontal="center" vertical="center" wrapText="1"/>
    </xf>
    <xf numFmtId="9" fontId="0" fillId="5" borderId="8" xfId="2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</cellXfs>
  <cellStyles count="3">
    <cellStyle name="60% - הדגשה1" xfId="1" builtinId="32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9"/>
  <sheetViews>
    <sheetView rightToLeft="1" tabSelected="1" workbookViewId="0"/>
  </sheetViews>
  <sheetFormatPr defaultRowHeight="12.75" x14ac:dyDescent="0.2"/>
  <cols>
    <col min="20" max="20" width="11.5703125" customWidth="1"/>
  </cols>
  <sheetData>
    <row r="1" spans="1:20" ht="60" x14ac:dyDescent="0.2">
      <c r="A1" s="17" t="s">
        <v>7</v>
      </c>
      <c r="B1" s="17" t="s">
        <v>8</v>
      </c>
      <c r="C1" s="17" t="s">
        <v>9</v>
      </c>
      <c r="D1" s="17" t="s">
        <v>10</v>
      </c>
      <c r="E1" s="17" t="s">
        <v>26</v>
      </c>
      <c r="F1" s="17" t="s">
        <v>27</v>
      </c>
      <c r="G1" s="17" t="s">
        <v>11</v>
      </c>
      <c r="H1" s="17" t="s">
        <v>12</v>
      </c>
      <c r="I1" s="17" t="s">
        <v>13</v>
      </c>
    </row>
    <row r="2" spans="1:20" ht="30" x14ac:dyDescent="0.2">
      <c r="A2" s="15" t="s">
        <v>0</v>
      </c>
      <c r="B2" s="16">
        <v>300</v>
      </c>
      <c r="C2" s="16">
        <v>700</v>
      </c>
      <c r="D2" s="16">
        <f>IF(C2="",B2,SUM(B2:C2)-MIN(B2:C2)/2)</f>
        <v>850</v>
      </c>
      <c r="E2" s="16">
        <f>IF(C2="",B2,MAX(B2:C2)+MIN(B2:C2)/2)</f>
        <v>850</v>
      </c>
      <c r="F2" s="16">
        <f>IF(C2&gt;B2,C2+B2/2,C2/2+B2)</f>
        <v>850</v>
      </c>
      <c r="G2" s="16">
        <f>IF(E2&lt;=madd1,perr1*E2,IF(E2&lt;=madd2,perr2*E2,IF(E2&lt;=madd3,perr3*E2,IF(E2&lt;=madd4,perr4*E2,perr5*E2))))</f>
        <v>0</v>
      </c>
      <c r="H2" s="16">
        <f>IF(E2&lt;=madd1,mitz1,IF(E2&lt;=madd2,mitz1+(E2-madd1)*perr2,IF(E2&lt;=madd3,mitz2+(E2-madd2)*perr3,IF(E2&lt;=madd4,mitz3+(E2-madd3)*perr4,mitz4+(E2-madd4)*perr5))))</f>
        <v>0</v>
      </c>
      <c r="I2" s="16">
        <f>E2-H2</f>
        <v>850</v>
      </c>
      <c r="L2" s="17" t="s">
        <v>17</v>
      </c>
      <c r="M2" s="17" t="s">
        <v>18</v>
      </c>
      <c r="N2" s="17" t="s">
        <v>14</v>
      </c>
      <c r="O2" s="17" t="s">
        <v>22</v>
      </c>
    </row>
    <row r="3" spans="1:20" x14ac:dyDescent="0.2">
      <c r="A3" s="15" t="s">
        <v>1</v>
      </c>
      <c r="B3" s="16">
        <v>1000</v>
      </c>
      <c r="C3" s="16">
        <v>500</v>
      </c>
      <c r="D3" s="16">
        <f t="shared" ref="D3:D8" si="0">IF(C3="",B3,SUM(B3:C3)-MIN(B3:C3)/2)</f>
        <v>1250</v>
      </c>
      <c r="E3" s="16">
        <f t="shared" ref="E3:E8" si="1">IF(C3="",B3,MAX(B3:C3)+MIN(B3:C3)/2)</f>
        <v>1250</v>
      </c>
      <c r="F3" s="16">
        <f t="shared" ref="F3:F8" si="2">IF(C3&gt;B3,C3+B3/2,C3/2+B3)</f>
        <v>1250</v>
      </c>
      <c r="G3" s="16">
        <f t="shared" ref="G3:G8" si="3">IF(D3&lt;=madd1,perr1*D3,IF(D3&lt;=madd2,perr2*D3,IF(D3&lt;=madd3,perr3*D3,IF(D3&lt;=madd4,perr4*D3,perr5*D3))))</f>
        <v>125</v>
      </c>
      <c r="H3" s="16">
        <f t="shared" ref="H3:H8" si="4">IF(D3&lt;=madd1,mitz1,IF(D3&lt;=madd2,mitz1+(D3-madd1)*perr2,IF(D3&lt;=madd3,mitz2+(D3-madd2)*perr3,IF(D3&lt;=madd4,mitz3+(D3-madd3)*perr4,mitz4+(D3-madd4)*perr5))))</f>
        <v>25</v>
      </c>
      <c r="I3" s="16">
        <f t="shared" ref="I3:I8" si="5">D3-H3</f>
        <v>1225</v>
      </c>
      <c r="L3" s="16">
        <v>0</v>
      </c>
      <c r="M3" s="16">
        <v>1000</v>
      </c>
      <c r="N3" s="18">
        <v>0</v>
      </c>
      <c r="O3" s="16">
        <v>0</v>
      </c>
    </row>
    <row r="4" spans="1:20" x14ac:dyDescent="0.2">
      <c r="A4" s="15" t="s">
        <v>2</v>
      </c>
      <c r="B4" s="16">
        <v>2000</v>
      </c>
      <c r="C4" s="16"/>
      <c r="D4" s="16">
        <f t="shared" si="0"/>
        <v>2000</v>
      </c>
      <c r="E4" s="16">
        <f t="shared" si="1"/>
        <v>2000</v>
      </c>
      <c r="F4" s="16">
        <f t="shared" si="2"/>
        <v>2000</v>
      </c>
      <c r="G4" s="16">
        <f t="shared" si="3"/>
        <v>200</v>
      </c>
      <c r="H4" s="16">
        <f t="shared" si="4"/>
        <v>100</v>
      </c>
      <c r="I4" s="16">
        <f t="shared" si="5"/>
        <v>1900</v>
      </c>
      <c r="L4" s="16">
        <v>1000</v>
      </c>
      <c r="M4" s="16">
        <v>3000</v>
      </c>
      <c r="N4" s="18">
        <v>0.1</v>
      </c>
      <c r="O4" s="16">
        <f>mitz1+(madd2-madd1)*perr2</f>
        <v>200</v>
      </c>
    </row>
    <row r="5" spans="1:20" x14ac:dyDescent="0.2">
      <c r="A5" s="15" t="s">
        <v>3</v>
      </c>
      <c r="B5" s="16">
        <v>2500</v>
      </c>
      <c r="C5" s="16"/>
      <c r="D5" s="16">
        <f t="shared" si="0"/>
        <v>2500</v>
      </c>
      <c r="E5" s="16">
        <f t="shared" si="1"/>
        <v>2500</v>
      </c>
      <c r="F5" s="16">
        <f t="shared" si="2"/>
        <v>2500</v>
      </c>
      <c r="G5" s="16">
        <f t="shared" si="3"/>
        <v>250</v>
      </c>
      <c r="H5" s="16">
        <f t="shared" si="4"/>
        <v>150</v>
      </c>
      <c r="I5" s="16">
        <f t="shared" si="5"/>
        <v>2350</v>
      </c>
      <c r="L5" s="16">
        <v>3000</v>
      </c>
      <c r="M5" s="16">
        <v>6000</v>
      </c>
      <c r="N5" s="18">
        <v>0.2</v>
      </c>
      <c r="O5" s="16">
        <f>mitz2+(madd3-madd2)*perr3</f>
        <v>800</v>
      </c>
    </row>
    <row r="6" spans="1:20" x14ac:dyDescent="0.2">
      <c r="A6" s="15" t="s">
        <v>4</v>
      </c>
      <c r="B6" s="16">
        <v>3000</v>
      </c>
      <c r="C6" s="16">
        <v>8000</v>
      </c>
      <c r="D6" s="16">
        <f t="shared" si="0"/>
        <v>9500</v>
      </c>
      <c r="E6" s="16">
        <f t="shared" si="1"/>
        <v>9500</v>
      </c>
      <c r="F6" s="16">
        <f t="shared" si="2"/>
        <v>9500</v>
      </c>
      <c r="G6" s="16">
        <f t="shared" si="3"/>
        <v>2850</v>
      </c>
      <c r="H6" s="16">
        <f t="shared" si="4"/>
        <v>1850</v>
      </c>
      <c r="I6" s="16">
        <f t="shared" si="5"/>
        <v>7650</v>
      </c>
      <c r="L6" s="16">
        <v>6000</v>
      </c>
      <c r="M6" s="16">
        <v>10000</v>
      </c>
      <c r="N6" s="18">
        <v>0.3</v>
      </c>
      <c r="O6" s="16">
        <f>mitz3+(madd4-madd3)*perr4</f>
        <v>2000</v>
      </c>
    </row>
    <row r="7" spans="1:20" x14ac:dyDescent="0.2">
      <c r="A7" s="15" t="s">
        <v>6</v>
      </c>
      <c r="B7" s="16">
        <v>8000</v>
      </c>
      <c r="C7" s="16">
        <v>500</v>
      </c>
      <c r="D7" s="16">
        <f t="shared" si="0"/>
        <v>8250</v>
      </c>
      <c r="E7" s="16">
        <f t="shared" si="1"/>
        <v>8250</v>
      </c>
      <c r="F7" s="16">
        <f t="shared" si="2"/>
        <v>8250</v>
      </c>
      <c r="G7" s="16">
        <f t="shared" si="3"/>
        <v>2475</v>
      </c>
      <c r="H7" s="16">
        <f t="shared" si="4"/>
        <v>1475</v>
      </c>
      <c r="I7" s="16">
        <f t="shared" si="5"/>
        <v>6775</v>
      </c>
      <c r="L7" s="16">
        <v>10000</v>
      </c>
      <c r="M7" s="16"/>
      <c r="N7" s="18">
        <v>0.4</v>
      </c>
      <c r="O7" s="16"/>
    </row>
    <row r="8" spans="1:20" x14ac:dyDescent="0.2">
      <c r="A8" s="15" t="s">
        <v>5</v>
      </c>
      <c r="B8" s="16">
        <v>2000</v>
      </c>
      <c r="C8" s="16">
        <v>5000</v>
      </c>
      <c r="D8" s="16">
        <f t="shared" si="0"/>
        <v>6000</v>
      </c>
      <c r="E8" s="16">
        <f t="shared" si="1"/>
        <v>6000</v>
      </c>
      <c r="F8" s="16">
        <f t="shared" si="2"/>
        <v>6000</v>
      </c>
      <c r="G8" s="16">
        <f t="shared" si="3"/>
        <v>1200</v>
      </c>
      <c r="H8" s="16">
        <f t="shared" si="4"/>
        <v>800</v>
      </c>
      <c r="I8" s="16">
        <f t="shared" si="5"/>
        <v>5200</v>
      </c>
    </row>
    <row r="10" spans="1:20" ht="13.5" thickBot="1" x14ac:dyDescent="0.25"/>
    <row r="11" spans="1:20" ht="13.5" thickBot="1" x14ac:dyDescent="0.25">
      <c r="A11" s="19" t="s">
        <v>25</v>
      </c>
      <c r="B11" s="20"/>
      <c r="C11" s="20"/>
      <c r="D11" s="20"/>
      <c r="E11" s="20"/>
      <c r="F11" s="20"/>
      <c r="G11" s="20"/>
      <c r="H11" s="20"/>
      <c r="I11" s="21"/>
      <c r="J11" s="3"/>
      <c r="K11" s="19" t="s">
        <v>23</v>
      </c>
      <c r="L11" s="20"/>
      <c r="M11" s="20"/>
      <c r="N11" s="20"/>
      <c r="O11" s="20"/>
      <c r="P11" s="20"/>
      <c r="Q11" s="21"/>
      <c r="R11" s="4"/>
      <c r="S11" s="4"/>
      <c r="T11" s="5"/>
    </row>
    <row r="12" spans="1:20" x14ac:dyDescent="0.2">
      <c r="A12" s="22" t="s">
        <v>28</v>
      </c>
      <c r="B12" s="23"/>
      <c r="C12" s="23"/>
      <c r="D12" s="23"/>
      <c r="E12" s="23"/>
      <c r="F12" s="23"/>
      <c r="G12" s="23"/>
      <c r="H12" s="23"/>
      <c r="I12" s="24"/>
      <c r="J12" s="3"/>
      <c r="K12" s="31">
        <v>1</v>
      </c>
      <c r="L12" s="26" t="s">
        <v>19</v>
      </c>
      <c r="M12" s="26"/>
      <c r="N12" s="26"/>
      <c r="O12" s="26"/>
      <c r="P12" s="26"/>
      <c r="Q12" s="26"/>
      <c r="R12" s="26"/>
      <c r="S12" s="1"/>
      <c r="T12" s="6"/>
    </row>
    <row r="13" spans="1:20" x14ac:dyDescent="0.2">
      <c r="A13" s="25"/>
      <c r="B13" s="26"/>
      <c r="C13" s="26"/>
      <c r="D13" s="26"/>
      <c r="E13" s="26"/>
      <c r="F13" s="26"/>
      <c r="G13" s="26"/>
      <c r="H13" s="26"/>
      <c r="I13" s="27"/>
      <c r="J13" s="3"/>
      <c r="K13" s="31"/>
      <c r="L13" s="26"/>
      <c r="M13" s="26"/>
      <c r="N13" s="26"/>
      <c r="O13" s="26"/>
      <c r="P13" s="26"/>
      <c r="Q13" s="26"/>
      <c r="R13" s="26"/>
      <c r="S13" s="1"/>
      <c r="T13" s="6"/>
    </row>
    <row r="14" spans="1:20" x14ac:dyDescent="0.2">
      <c r="A14" s="25"/>
      <c r="B14" s="26"/>
      <c r="C14" s="26"/>
      <c r="D14" s="26"/>
      <c r="E14" s="26"/>
      <c r="F14" s="26"/>
      <c r="G14" s="26"/>
      <c r="H14" s="26"/>
      <c r="I14" s="27"/>
      <c r="J14" s="3"/>
      <c r="K14" s="31"/>
      <c r="L14" s="26"/>
      <c r="M14" s="26"/>
      <c r="N14" s="26"/>
      <c r="O14" s="26"/>
      <c r="P14" s="26"/>
      <c r="Q14" s="26"/>
      <c r="R14" s="26"/>
      <c r="S14" s="1"/>
      <c r="T14" s="6"/>
    </row>
    <row r="15" spans="1:20" x14ac:dyDescent="0.2">
      <c r="A15" s="25"/>
      <c r="B15" s="26"/>
      <c r="C15" s="26"/>
      <c r="D15" s="26"/>
      <c r="E15" s="26"/>
      <c r="F15" s="26"/>
      <c r="G15" s="26"/>
      <c r="H15" s="26"/>
      <c r="I15" s="27"/>
      <c r="J15" s="3"/>
      <c r="K15" s="7">
        <v>2</v>
      </c>
      <c r="L15" s="8" t="s">
        <v>15</v>
      </c>
      <c r="M15" s="9"/>
      <c r="N15" s="9"/>
      <c r="O15" s="9"/>
      <c r="P15" s="1"/>
      <c r="Q15" s="1"/>
      <c r="R15" s="1"/>
      <c r="S15" s="1"/>
      <c r="T15" s="6"/>
    </row>
    <row r="16" spans="1:20" x14ac:dyDescent="0.2">
      <c r="A16" s="25"/>
      <c r="B16" s="26"/>
      <c r="C16" s="26"/>
      <c r="D16" s="26"/>
      <c r="E16" s="26"/>
      <c r="F16" s="26"/>
      <c r="G16" s="26"/>
      <c r="H16" s="26"/>
      <c r="I16" s="27"/>
      <c r="J16" s="3"/>
      <c r="K16" s="7">
        <v>3</v>
      </c>
      <c r="L16" s="8" t="s">
        <v>20</v>
      </c>
      <c r="M16" s="9"/>
      <c r="N16" s="9"/>
      <c r="O16" s="9"/>
      <c r="P16" s="1"/>
      <c r="Q16" s="1"/>
      <c r="R16" s="1"/>
      <c r="S16" s="1"/>
      <c r="T16" s="6"/>
    </row>
    <row r="17" spans="1:20" x14ac:dyDescent="0.2">
      <c r="A17" s="25"/>
      <c r="B17" s="26"/>
      <c r="C17" s="26"/>
      <c r="D17" s="26"/>
      <c r="E17" s="26"/>
      <c r="F17" s="26"/>
      <c r="G17" s="26"/>
      <c r="H17" s="26"/>
      <c r="I17" s="27"/>
      <c r="J17" s="3"/>
      <c r="K17" s="7">
        <v>4</v>
      </c>
      <c r="L17" s="10" t="s">
        <v>21</v>
      </c>
      <c r="M17" s="1"/>
      <c r="N17" s="1"/>
      <c r="O17" s="1"/>
      <c r="P17" s="1"/>
      <c r="Q17" s="1"/>
      <c r="R17" s="1"/>
      <c r="S17" s="1"/>
      <c r="T17" s="6"/>
    </row>
    <row r="18" spans="1:20" x14ac:dyDescent="0.2">
      <c r="A18" s="25"/>
      <c r="B18" s="26"/>
      <c r="C18" s="26"/>
      <c r="D18" s="26"/>
      <c r="E18" s="26"/>
      <c r="F18" s="26"/>
      <c r="G18" s="26"/>
      <c r="H18" s="26"/>
      <c r="I18" s="27"/>
      <c r="J18" s="3"/>
      <c r="K18" s="7">
        <v>5</v>
      </c>
      <c r="L18" s="10" t="s">
        <v>16</v>
      </c>
      <c r="M18" s="1"/>
      <c r="N18" s="1"/>
      <c r="O18" s="1"/>
      <c r="P18" s="1"/>
      <c r="Q18" s="1"/>
      <c r="R18" s="1"/>
      <c r="S18" s="1"/>
      <c r="T18" s="6"/>
    </row>
    <row r="19" spans="1:20" ht="13.5" thickBot="1" x14ac:dyDescent="0.25">
      <c r="A19" s="28"/>
      <c r="B19" s="29"/>
      <c r="C19" s="29"/>
      <c r="D19" s="29"/>
      <c r="E19" s="29"/>
      <c r="F19" s="29"/>
      <c r="G19" s="29"/>
      <c r="H19" s="29"/>
      <c r="I19" s="30"/>
      <c r="J19" s="2"/>
      <c r="K19" s="11">
        <v>6</v>
      </c>
      <c r="L19" s="12" t="s">
        <v>24</v>
      </c>
      <c r="M19" s="13"/>
      <c r="N19" s="13"/>
      <c r="O19" s="13"/>
      <c r="P19" s="13"/>
      <c r="Q19" s="13"/>
      <c r="R19" s="13"/>
      <c r="S19" s="13"/>
      <c r="T19" s="14"/>
    </row>
  </sheetData>
  <mergeCells count="5">
    <mergeCell ref="A11:I11"/>
    <mergeCell ref="K11:Q11"/>
    <mergeCell ref="A12:I19"/>
    <mergeCell ref="K12:K14"/>
    <mergeCell ref="L12:R1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13</vt:i4>
      </vt:variant>
    </vt:vector>
  </HeadingPairs>
  <TitlesOfParts>
    <vt:vector size="14" baseType="lpstr">
      <vt:lpstr>גיליון1</vt:lpstr>
      <vt:lpstr>madd1</vt:lpstr>
      <vt:lpstr>madd2</vt:lpstr>
      <vt:lpstr>madd3</vt:lpstr>
      <vt:lpstr>madd4</vt:lpstr>
      <vt:lpstr>mitz1</vt:lpstr>
      <vt:lpstr>mitz2</vt:lpstr>
      <vt:lpstr>mitz3</vt:lpstr>
      <vt:lpstr>mitz4</vt:lpstr>
      <vt:lpstr>perr1</vt:lpstr>
      <vt:lpstr>perr2</vt:lpstr>
      <vt:lpstr>perr3</vt:lpstr>
      <vt:lpstr>perr4</vt:lpstr>
      <vt:lpstr>perr5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Targil 01</dc:title>
  <dc:creator>Eliran Sanor</dc:creator>
  <cp:lastModifiedBy>amichai</cp:lastModifiedBy>
  <dcterms:created xsi:type="dcterms:W3CDTF">2007-02-12T20:50:27Z</dcterms:created>
  <dcterms:modified xsi:type="dcterms:W3CDTF">2011-10-23T07:09:15Z</dcterms:modified>
</cp:coreProperties>
</file>